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D19" i="1"/>
  <c r="C19" i="1"/>
  <c r="H11" i="1" l="1"/>
  <c r="H12" i="1"/>
  <c r="H13" i="1"/>
  <c r="H14" i="1"/>
  <c r="H15" i="1"/>
  <c r="H16" i="1"/>
  <c r="H17" i="1"/>
  <c r="H10" i="1"/>
  <c r="G11" i="1"/>
  <c r="G12" i="1"/>
  <c r="G13" i="1"/>
  <c r="G14" i="1"/>
  <c r="G15" i="1"/>
  <c r="G16" i="1"/>
  <c r="G17" i="1"/>
  <c r="G10" i="1"/>
  <c r="F15" i="1"/>
  <c r="F11" i="1"/>
  <c r="F12" i="1"/>
  <c r="F13" i="1"/>
  <c r="F14" i="1"/>
  <c r="F16" i="1"/>
  <c r="F17" i="1"/>
  <c r="F10" i="1"/>
  <c r="E11" i="1" l="1"/>
  <c r="E12" i="1"/>
  <c r="E13" i="1"/>
  <c r="E14" i="1"/>
  <c r="E15" i="1"/>
  <c r="E16" i="1"/>
  <c r="E17" i="1"/>
  <c r="E10" i="1"/>
  <c r="D18" i="1"/>
  <c r="G18" i="1" s="1"/>
  <c r="E18" i="1" l="1"/>
  <c r="H18" i="1" s="1"/>
  <c r="E19" i="1" l="1"/>
  <c r="H19" i="1" s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<sst xmlns="http://schemas.openxmlformats.org/spreadsheetml/2006/main" count="31" uniqueCount="31">
  <si>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</si>
  <si>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</si>
  <si>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</si>
  <si>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</si>
  <si>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</si>
  <si>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</si>
  <si>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</si>
  <si>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</si>
  <si>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</si>
  <si>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</si>
  <si>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</si>
  <si>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</si>
  <si>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</si>
  <si>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</si>
  <si>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</si>
  <si>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</si>
  <si>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Олимпийская   д.26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</si>
  <si>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</si>
  <si>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</si>
  <si>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</si>
  <si>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</si>
  <si>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</si>
  <si>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</si>
  <si>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</si>
  <si>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</si>
  <si>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</si>
  <si>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</si>
  <si>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</si>
  <si>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</si>
  <si>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</si>
  <si>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управление жилым фондом,            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</si>
</sst>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C1" workbookViewId="0">
      <selection activeCell="G20" sqref="G20"/>
    </sheetView>
  </sheetViews>
  <sheetFormatPr defaultRowHeight="14.4" x14ac:dyDescent="0.3"/>
  <cols>
    <col min="1" max="1" width="37.33203125" customWidth="1"/>
    <col min="2" max="2" width="23.109375" customWidth="1"/>
    <col min="3" max="3" width="20.5546875" customWidth="1"/>
    <col min="4" max="4" width="21.44140625" customWidth="1"/>
    <col min="5" max="5" width="22.6640625" customWidth="1"/>
    <col min="6" max="6" width="20.5546875" customWidth="1"/>
    <col min="7" max="7" width="19.44140625" customWidth="1"/>
    <col min="8" max="8" width="17.8867187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5" t="s">
        <v>4</v>
      </c>
      <c r="B7" s="5" t="s">
        <v>20</v>
      </c>
      <c r="C7" s="5" t="s">
        <v>21</v>
      </c>
      <c r="D7" s="5" t="s">
        <v>22</v>
      </c>
      <c r="E7" s="5" t="s">
        <v>23</v>
      </c>
      <c r="F7" s="5" t="s">
        <v>24</v>
      </c>
      <c r="G7" s="5" t="s">
        <v>25</v>
      </c>
      <c r="H7" s="5" t="s">
        <v>26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27</v>
      </c>
      <c r="F9" s="4"/>
      <c r="G9" s="4" t="s">
        <v>28</v>
      </c>
      <c r="H9" s="4" t="s">
        <v>29</v>
      </c>
      <c r="I9" s="3"/>
      <c r="J9" s="3"/>
      <c r="K9" s="3"/>
      <c r="L9" s="3"/>
      <c r="M9" s="3"/>
    </row>
    <row r="10" spans="1:13" ht="51" customHeight="1" x14ac:dyDescent="0.3">
      <c r="A10" s="5" t="s">
        <v>5</v>
      </c>
      <c r="B10" s="7">
        <v>5943.56</v>
      </c>
      <c r="C10" s="8">
        <v>144949.67000000001</v>
      </c>
      <c r="D10" s="8">
        <v>144368.15</v>
      </c>
      <c r="E10" s="8">
        <f>C10-D10</f>
        <v>581.52000000001863</v>
      </c>
      <c r="F10" s="8">
        <f>C10</f>
        <v>144949.67000000001</v>
      </c>
      <c r="G10" s="9">
        <f>D10-F10</f>
        <v>-581.52000000001863</v>
      </c>
      <c r="H10" s="8">
        <f>B10+E10</f>
        <v>6525.080000000019</v>
      </c>
      <c r="I10" s="3"/>
      <c r="J10" s="3"/>
      <c r="K10" s="3"/>
      <c r="L10" s="3"/>
      <c r="M10" s="3"/>
    </row>
    <row r="11" spans="1:13" ht="30" customHeight="1" x14ac:dyDescent="0.3">
      <c r="A11" s="5" t="s">
        <v>6</v>
      </c>
      <c r="B11" s="8">
        <v>3471.37</v>
      </c>
      <c r="C11" s="8">
        <v>66824.25</v>
      </c>
      <c r="D11" s="8">
        <v>66549.62</v>
      </c>
      <c r="E11" s="8">
        <f t="shared" ref="E11:E19" si="0">C11-D11</f>
        <v>274.63000000000466</v>
      </c>
      <c r="F11" s="8">
        <f t="shared" ref="F11:F17" si="1">C11</f>
        <v>66824.25</v>
      </c>
      <c r="G11" s="9">
        <f t="shared" ref="G11:G18" si="2">D11-F11</f>
        <v>-274.63000000000466</v>
      </c>
      <c r="H11" s="8">
        <f t="shared" ref="H11:H19" si="3">B11+E11</f>
        <v>3746.0000000000045</v>
      </c>
      <c r="I11" s="3"/>
      <c r="J11" s="3"/>
      <c r="K11" s="3"/>
      <c r="L11" s="3"/>
      <c r="M11" s="3"/>
    </row>
    <row r="12" spans="1:13" ht="17.399999999999999" x14ac:dyDescent="0.3">
      <c r="A12" s="5" t="s">
        <v>7</v>
      </c>
      <c r="B12" s="8">
        <v>244.56</v>
      </c>
      <c r="C12" s="8">
        <v>5896.26</v>
      </c>
      <c r="D12" s="8">
        <v>5879.1</v>
      </c>
      <c r="E12" s="8">
        <f t="shared" si="0"/>
        <v>17.159999999999854</v>
      </c>
      <c r="F12" s="8">
        <f t="shared" si="1"/>
        <v>5896.26</v>
      </c>
      <c r="G12" s="9">
        <f t="shared" si="2"/>
        <v>-17.159999999999854</v>
      </c>
      <c r="H12" s="8">
        <f t="shared" si="3"/>
        <v>261.71999999999986</v>
      </c>
      <c r="I12" s="3"/>
      <c r="J12" s="3"/>
      <c r="K12" s="3"/>
      <c r="L12" s="3"/>
      <c r="M12" s="3"/>
    </row>
    <row r="13" spans="1:13" ht="51.6" customHeight="1" x14ac:dyDescent="0.3">
      <c r="A13" s="5" t="s">
        <v>19</v>
      </c>
      <c r="B13" s="8">
        <v>16552.32</v>
      </c>
      <c r="C13" s="8">
        <v>309062.17</v>
      </c>
      <c r="D13" s="8">
        <v>305624.02</v>
      </c>
      <c r="E13" s="8">
        <f t="shared" si="0"/>
        <v>3438.1499999999651</v>
      </c>
      <c r="F13" s="8">
        <f t="shared" si="1"/>
        <v>309062.17</v>
      </c>
      <c r="G13" s="9">
        <f t="shared" si="2"/>
        <v>-3438.1499999999651</v>
      </c>
      <c r="H13" s="8">
        <f t="shared" si="3"/>
        <v>19990.469999999965</v>
      </c>
      <c r="I13" s="3"/>
      <c r="J13" s="3"/>
      <c r="K13" s="3"/>
      <c r="L13" s="3"/>
      <c r="M13" s="3"/>
    </row>
    <row r="14" spans="1:13" ht="30.6" customHeight="1" x14ac:dyDescent="0.3">
      <c r="A14" s="5" t="s">
        <v>8</v>
      </c>
      <c r="B14" s="8">
        <v>10856.59</v>
      </c>
      <c r="C14" s="8">
        <v>214230.69</v>
      </c>
      <c r="D14" s="8">
        <v>212217.96</v>
      </c>
      <c r="E14" s="8">
        <f t="shared" si="0"/>
        <v>2012.7300000000105</v>
      </c>
      <c r="F14" s="8">
        <f t="shared" si="1"/>
        <v>214230.69</v>
      </c>
      <c r="G14" s="9">
        <f t="shared" si="2"/>
        <v>-2012.7300000000105</v>
      </c>
      <c r="H14" s="8">
        <f t="shared" si="3"/>
        <v>12869.320000000011</v>
      </c>
      <c r="I14" s="3"/>
      <c r="J14" s="3"/>
      <c r="K14" s="3"/>
      <c r="L14" s="3"/>
      <c r="M14" s="3"/>
    </row>
    <row r="15" spans="1:13" ht="34.799999999999997" x14ac:dyDescent="0.3">
      <c r="A15" s="5" t="s">
        <v>30</v>
      </c>
      <c r="B15" s="8">
        <v>2523.9299999999998</v>
      </c>
      <c r="C15" s="8">
        <v>58962.58</v>
      </c>
      <c r="D15" s="8">
        <v>58306.39</v>
      </c>
      <c r="E15" s="8">
        <f t="shared" si="0"/>
        <v>656.19000000000233</v>
      </c>
      <c r="F15" s="8">
        <f>1072582.57-F10-F11-F12-F13-F14-F16-F17</f>
        <v>127603.24999999997</v>
      </c>
      <c r="G15" s="9">
        <f t="shared" si="2"/>
        <v>-69296.859999999971</v>
      </c>
      <c r="H15" s="8">
        <f t="shared" si="3"/>
        <v>3180.1200000000022</v>
      </c>
      <c r="I15" s="3"/>
      <c r="J15" s="3"/>
      <c r="K15" s="3"/>
      <c r="L15" s="3"/>
      <c r="M15" s="3"/>
    </row>
    <row r="16" spans="1:13" ht="39" customHeight="1" x14ac:dyDescent="0.3">
      <c r="A16" s="5" t="s">
        <v>18</v>
      </c>
      <c r="B16" s="8">
        <v>7163.13</v>
      </c>
      <c r="C16" s="8">
        <v>158703.79</v>
      </c>
      <c r="D16" s="8">
        <v>157566.03</v>
      </c>
      <c r="E16" s="8">
        <f t="shared" si="0"/>
        <v>1137.7600000000093</v>
      </c>
      <c r="F16" s="8">
        <f t="shared" si="1"/>
        <v>158703.79</v>
      </c>
      <c r="G16" s="9">
        <f t="shared" si="2"/>
        <v>-1137.7600000000093</v>
      </c>
      <c r="H16" s="8">
        <f t="shared" si="3"/>
        <v>8300.8900000000103</v>
      </c>
      <c r="I16" s="3"/>
      <c r="J16" s="3"/>
      <c r="K16" s="3"/>
      <c r="L16" s="3"/>
      <c r="M16" s="3"/>
    </row>
    <row r="17" spans="1:13" ht="17.399999999999999" x14ac:dyDescent="0.3">
      <c r="A17" s="5" t="s">
        <v>9</v>
      </c>
      <c r="B17" s="8">
        <v>3057.39</v>
      </c>
      <c r="C17" s="8">
        <v>45312.49</v>
      </c>
      <c r="D17" s="8">
        <v>42447.56</v>
      </c>
      <c r="E17" s="8">
        <f t="shared" si="0"/>
        <v>2864.9300000000003</v>
      </c>
      <c r="F17" s="8">
        <f t="shared" si="1"/>
        <v>45312.49</v>
      </c>
      <c r="G17" s="9">
        <f t="shared" si="2"/>
        <v>-2864.9300000000003</v>
      </c>
      <c r="H17" s="8">
        <f t="shared" si="3"/>
        <v>5922.32</v>
      </c>
      <c r="I17" s="3"/>
      <c r="J17" s="3"/>
      <c r="K17" s="3"/>
      <c r="L17" s="3"/>
      <c r="M17" s="3"/>
    </row>
    <row r="18" spans="1:13" ht="34.799999999999997" x14ac:dyDescent="0.3">
      <c r="A18" s="5" t="s">
        <v>17</v>
      </c>
      <c r="B18" s="8"/>
      <c r="C18" s="8">
        <v>44187</v>
      </c>
      <c r="D18" s="8">
        <f>C18</f>
        <v>44187</v>
      </c>
      <c r="E18" s="8">
        <f t="shared" si="0"/>
        <v>0</v>
      </c>
      <c r="F18" s="8">
        <v>0</v>
      </c>
      <c r="G18" s="9">
        <f t="shared" si="2"/>
        <v>44187</v>
      </c>
      <c r="H18" s="8">
        <f t="shared" si="3"/>
        <v>0</v>
      </c>
      <c r="I18" s="3"/>
      <c r="J18" s="3"/>
      <c r="K18" s="3"/>
      <c r="L18" s="3"/>
      <c r="M18" s="3"/>
    </row>
    <row r="19" spans="1:13" x14ac:dyDescent="0.3">
      <c r="A19" s="6" t="s">
        <v>10</v>
      </c>
      <c r="B19" s="8">
        <v>49812.85</v>
      </c>
      <c r="C19" s="8">
        <f>SUM(C10:C18)</f>
        <v>1048128.9</v>
      </c>
      <c r="D19" s="8">
        <f>SUM(D10:D18)</f>
        <v>1037145.8300000001</v>
      </c>
      <c r="E19" s="8">
        <f t="shared" si="0"/>
        <v>10983.069999999949</v>
      </c>
      <c r="F19" s="8">
        <v>1072582.57</v>
      </c>
      <c r="G19" s="9">
        <f>SUM(G10:G18)</f>
        <v>-35436.739999999991</v>
      </c>
      <c r="H19" s="8">
        <f t="shared" si="3"/>
        <v>60795.919999999947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3" x14ac:dyDescent="0.3">
      <c r="A21" s="4" t="s">
        <v>11</v>
      </c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x14ac:dyDescent="0.3"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x14ac:dyDescent="0.3">
      <c r="A30" s="10" t="s">
        <v>12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8" x14ac:dyDescent="0.3">
      <c r="A31" s="10" t="s">
        <v>13</v>
      </c>
      <c r="B31" s="3"/>
      <c r="C31" s="3" t="s">
        <v>14</v>
      </c>
      <c r="D31" s="3"/>
      <c r="E31" s="10" t="s">
        <v>15</v>
      </c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6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2013-06-03T07:57:11Z</dcterms:modified>
</cp:coreProperties>
</file>