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Лист1!$A$1:$H$32</definedName>
  </definedNames>
  <calcPr calcId="145621"/>
</workbook>
</file>

<file path=xl/calcChain.xml><?xml version="1.0" encoding="utf-8"?>
<calcChain xmlns="http://schemas.openxmlformats.org/spreadsheetml/2006/main">
  <c r="H13" i="1" l="1"/>
  <c r="H17" i="1"/>
  <c r="G13" i="1"/>
  <c r="G17" i="1"/>
  <c r="F15" i="1"/>
  <c r="G15" i="1" s="1"/>
  <c r="F11" i="1"/>
  <c r="G11" i="1" s="1"/>
  <c r="F12" i="1"/>
  <c r="G12" i="1" s="1"/>
  <c r="F13" i="1"/>
  <c r="F14" i="1"/>
  <c r="G14" i="1" s="1"/>
  <c r="F16" i="1"/>
  <c r="G16" i="1" s="1"/>
  <c r="F17" i="1"/>
  <c r="F10" i="1"/>
  <c r="G10" i="1" s="1"/>
  <c r="E11" i="1"/>
  <c r="H11" i="1" s="1"/>
  <c r="E12" i="1"/>
  <c r="H12" i="1" s="1"/>
  <c r="E13" i="1"/>
  <c r="E14" i="1"/>
  <c r="H14" i="1" s="1"/>
  <c r="E15" i="1"/>
  <c r="H15" i="1" s="1"/>
  <c r="E16" i="1"/>
  <c r="H16" i="1" s="1"/>
  <c r="E17" i="1"/>
  <c r="E10" i="1"/>
  <c r="H10" i="1" s="1"/>
  <c r="H19" i="1" s="1"/>
  <c r="C19" i="1"/>
  <c r="D18" i="1"/>
  <c r="G18" i="1" s="1"/>
  <c r="E18" i="1" l="1"/>
  <c r="D19" i="1"/>
  <c r="G19" i="1" s="1"/>
</calcChain>
</file>

<file path=xl/sharedStrings.xml><?xml version="1.0" encoding="utf-8"?>
<sst xmlns="http://schemas.openxmlformats.org/spreadsheetml/2006/main" count="31" uniqueCount="31">
  <si>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</si>
  <si>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</si>
  <si>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</si>
  <si>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</si>
  <si>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</si>
  <si>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внешнее благоустройство, озеленение, уборка придомовой территрии</t>
  </si>
  <si>
    <t>вывоз мусора</t>
  </si>
  <si>
    <t>дезинсекция и дератизация</t>
  </si>
  <si>
    <t>уборка мест общего пользования</t>
  </si>
  <si>
    <t>электроэнергия МОП</t>
  </si>
  <si>
    <t>Итого по дому</t>
  </si>
  <si>
    <t>Капитальный ремонт</t>
  </si>
  <si>
    <t>Генеральный директор</t>
  </si>
  <si>
    <t>ООО "Универсал"</t>
  </si>
  <si>
    <t>___________</t>
  </si>
  <si>
    <t>А.В. Григорьев</t>
  </si>
  <si>
    <t xml:space="preserve">                    Боровская д.9</t>
  </si>
  <si>
    <t>дополнительное использование общего имущества</t>
  </si>
  <si>
    <t>ТО и содержание лифтового оборудования</t>
  </si>
  <si>
    <t>аварийно-восстановительные работы, техническое обслуживание</t>
  </si>
  <si>
    <t>задолжность населения на начало                      2012г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</si>
  <si>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</si>
  <si>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</si>
  <si>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</si>
  <si>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</si>
  <si>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</si>
  <si>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</si>
  <si>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</si>
  <si>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ст.4-ст.6</t>
  </si>
  <si>
    <t>ст.2+ст.5</t>
  </si>
  <si>
    <t>управление жилым фондом,             услуги расчетного центра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</si>
</sst>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0"/>
  <sheetViews>
    <sheetView tabSelected="1" topLeftCell="A16" zoomScaleNormal="100" workbookViewId="0">
      <selection activeCell="E26" sqref="E26"/>
    </sheetView>
  </sheetViews>
  <sheetFormatPr defaultRowHeight="14.4" x14ac:dyDescent="0.3"/>
  <cols>
    <col min="1" max="1" width="33.5546875" customWidth="1"/>
    <col min="2" max="2" width="20.88671875" customWidth="1"/>
    <col min="3" max="3" width="21.5546875" customWidth="1"/>
    <col min="4" max="4" width="21.88671875" customWidth="1"/>
    <col min="5" max="5" width="22.109375" customWidth="1"/>
    <col min="6" max="6" width="20.109375" customWidth="1"/>
    <col min="7" max="7" width="20.33203125" customWidth="1"/>
    <col min="8" max="8" width="17.33203125" customWidth="1"/>
  </cols>
  <sheetData>
    <row r="1" spans="1:13" ht="18" x14ac:dyDescent="0.35">
      <c r="A1" s="1" t="s">
        <v>3</v>
      </c>
    </row>
    <row r="3" spans="1:13" ht="18" x14ac:dyDescent="0.35">
      <c r="A3" s="2" t="s">
        <v>0</v>
      </c>
      <c r="D3" s="1" t="s">
        <v>2</v>
      </c>
    </row>
    <row r="5" spans="1:13" ht="18" x14ac:dyDescent="0.35">
      <c r="A5" s="2" t="s">
        <v>1</v>
      </c>
      <c r="C5" s="1" t="s">
        <v>16</v>
      </c>
    </row>
    <row r="7" spans="1:13" ht="85.8" customHeight="1" x14ac:dyDescent="0.3">
      <c r="A7" s="6" t="s">
        <v>4</v>
      </c>
      <c r="B7" s="6" t="s">
        <v>20</v>
      </c>
      <c r="C7" s="6" t="s">
        <v>21</v>
      </c>
      <c r="D7" s="6" t="s">
        <v>22</v>
      </c>
      <c r="E7" s="6" t="s">
        <v>23</v>
      </c>
      <c r="F7" s="6" t="s">
        <v>24</v>
      </c>
      <c r="G7" s="6" t="s">
        <v>25</v>
      </c>
      <c r="H7" s="6" t="s">
        <v>26</v>
      </c>
      <c r="I7" s="3"/>
      <c r="J7" s="3"/>
      <c r="K7" s="3"/>
      <c r="L7" s="3"/>
      <c r="M7" s="3"/>
    </row>
    <row r="8" spans="1:13" x14ac:dyDescent="0.3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3"/>
      <c r="J8" s="3"/>
      <c r="K8" s="3"/>
      <c r="L8" s="3"/>
      <c r="M8" s="3"/>
    </row>
    <row r="9" spans="1:13" x14ac:dyDescent="0.3">
      <c r="A9" s="4"/>
      <c r="B9" s="4"/>
      <c r="C9" s="4"/>
      <c r="D9" s="4"/>
      <c r="E9" s="4" t="s">
        <v>27</v>
      </c>
      <c r="F9" s="4"/>
      <c r="G9" s="4" t="s">
        <v>28</v>
      </c>
      <c r="H9" s="4" t="s">
        <v>29</v>
      </c>
      <c r="I9" s="3"/>
      <c r="J9" s="3"/>
      <c r="K9" s="3"/>
      <c r="L9" s="3"/>
      <c r="M9" s="3"/>
    </row>
    <row r="10" spans="1:13" ht="51" customHeight="1" x14ac:dyDescent="0.3">
      <c r="A10" s="6" t="s">
        <v>5</v>
      </c>
      <c r="B10" s="5">
        <v>-550.09</v>
      </c>
      <c r="C10" s="4">
        <v>141309.72</v>
      </c>
      <c r="D10" s="4">
        <v>138321.94</v>
      </c>
      <c r="E10" s="4">
        <f>C10-D10</f>
        <v>2987.7799999999988</v>
      </c>
      <c r="F10" s="4">
        <f>C10</f>
        <v>141309.72</v>
      </c>
      <c r="G10" s="4">
        <f>D10-F10</f>
        <v>-2987.7799999999988</v>
      </c>
      <c r="H10" s="4">
        <f>B10+E10</f>
        <v>2437.6899999999987</v>
      </c>
      <c r="I10" s="3"/>
      <c r="J10" s="3"/>
      <c r="K10" s="3"/>
      <c r="L10" s="3"/>
      <c r="M10" s="3"/>
    </row>
    <row r="11" spans="1:13" ht="30" customHeight="1" x14ac:dyDescent="0.3">
      <c r="A11" s="6" t="s">
        <v>6</v>
      </c>
      <c r="B11" s="4">
        <v>111.13</v>
      </c>
      <c r="C11" s="4">
        <v>67541.259999999995</v>
      </c>
      <c r="D11" s="4">
        <v>66175.710000000006</v>
      </c>
      <c r="E11" s="4">
        <f t="shared" ref="E11:E18" si="0">C11-D11</f>
        <v>1365.5499999999884</v>
      </c>
      <c r="F11" s="4">
        <f t="shared" ref="F11:F17" si="1">C11</f>
        <v>67541.259999999995</v>
      </c>
      <c r="G11" s="4">
        <f t="shared" ref="G11:G19" si="2">D11-F11</f>
        <v>-1365.5499999999884</v>
      </c>
      <c r="H11" s="4">
        <f t="shared" ref="H11:H17" si="3">B11+E11</f>
        <v>1476.6799999999885</v>
      </c>
      <c r="I11" s="3"/>
      <c r="J11" s="3"/>
      <c r="K11" s="3"/>
      <c r="L11" s="3"/>
      <c r="M11" s="3"/>
    </row>
    <row r="12" spans="1:13" ht="31.2" x14ac:dyDescent="0.3">
      <c r="A12" s="6" t="s">
        <v>7</v>
      </c>
      <c r="B12" s="4">
        <v>29.06</v>
      </c>
      <c r="C12" s="4">
        <v>6227.21</v>
      </c>
      <c r="D12" s="4">
        <v>6097.86</v>
      </c>
      <c r="E12" s="4">
        <f t="shared" si="0"/>
        <v>129.35000000000036</v>
      </c>
      <c r="F12" s="4">
        <f t="shared" si="1"/>
        <v>6227.21</v>
      </c>
      <c r="G12" s="4">
        <f t="shared" si="2"/>
        <v>-129.35000000000036</v>
      </c>
      <c r="H12" s="4">
        <f t="shared" si="3"/>
        <v>158.41000000000037</v>
      </c>
      <c r="I12" s="3"/>
      <c r="J12" s="3"/>
      <c r="K12" s="3"/>
      <c r="L12" s="3"/>
      <c r="M12" s="3"/>
    </row>
    <row r="13" spans="1:13" ht="45.6" customHeight="1" x14ac:dyDescent="0.3">
      <c r="A13" s="6" t="s">
        <v>19</v>
      </c>
      <c r="B13" s="4">
        <v>2455.58</v>
      </c>
      <c r="C13" s="4">
        <v>313276.46000000002</v>
      </c>
      <c r="D13" s="4">
        <v>306669.57</v>
      </c>
      <c r="E13" s="4">
        <f t="shared" si="0"/>
        <v>6606.890000000014</v>
      </c>
      <c r="F13" s="4">
        <f t="shared" si="1"/>
        <v>313276.46000000002</v>
      </c>
      <c r="G13" s="4">
        <f t="shared" si="2"/>
        <v>-6606.890000000014</v>
      </c>
      <c r="H13" s="4">
        <f t="shared" si="3"/>
        <v>9062.4700000000139</v>
      </c>
      <c r="I13" s="3"/>
      <c r="J13" s="3"/>
      <c r="K13" s="3"/>
      <c r="L13" s="3"/>
      <c r="M13" s="3"/>
    </row>
    <row r="14" spans="1:13" ht="30.6" customHeight="1" x14ac:dyDescent="0.3">
      <c r="A14" s="6" t="s">
        <v>8</v>
      </c>
      <c r="B14" s="4">
        <v>678.71</v>
      </c>
      <c r="C14" s="4">
        <v>131729.4</v>
      </c>
      <c r="D14" s="4">
        <v>128976.14</v>
      </c>
      <c r="E14" s="4">
        <f t="shared" si="0"/>
        <v>2753.2599999999948</v>
      </c>
      <c r="F14" s="4">
        <f t="shared" si="1"/>
        <v>131729.4</v>
      </c>
      <c r="G14" s="4">
        <f t="shared" si="2"/>
        <v>-2753.2599999999948</v>
      </c>
      <c r="H14" s="4">
        <f t="shared" si="3"/>
        <v>3431.9699999999948</v>
      </c>
      <c r="I14" s="3"/>
      <c r="J14" s="3"/>
      <c r="K14" s="3"/>
      <c r="L14" s="3"/>
      <c r="M14" s="3"/>
    </row>
    <row r="15" spans="1:13" ht="46.8" x14ac:dyDescent="0.3">
      <c r="A15" s="6" t="s">
        <v>30</v>
      </c>
      <c r="B15" s="4">
        <v>158.62</v>
      </c>
      <c r="C15" s="4">
        <v>57481.919999999998</v>
      </c>
      <c r="D15" s="4">
        <v>56287.59</v>
      </c>
      <c r="E15" s="4">
        <f t="shared" si="0"/>
        <v>1194.3300000000017</v>
      </c>
      <c r="F15" s="4">
        <f>948868.46-F10-F11-F12-F13-F14-F16-F17</f>
        <v>107194.27000000003</v>
      </c>
      <c r="G15" s="4">
        <f t="shared" si="2"/>
        <v>-50906.680000000037</v>
      </c>
      <c r="H15" s="4">
        <f t="shared" si="3"/>
        <v>1352.9500000000016</v>
      </c>
      <c r="I15" s="3"/>
      <c r="J15" s="3"/>
      <c r="K15" s="3"/>
      <c r="L15" s="3"/>
      <c r="M15" s="3"/>
    </row>
    <row r="16" spans="1:13" ht="34.200000000000003" customHeight="1" x14ac:dyDescent="0.3">
      <c r="A16" s="6" t="s">
        <v>18</v>
      </c>
      <c r="B16" s="4">
        <v>-4460.03</v>
      </c>
      <c r="C16" s="4">
        <v>150298.16</v>
      </c>
      <c r="D16" s="4">
        <v>148389.60999999999</v>
      </c>
      <c r="E16" s="4">
        <f t="shared" si="0"/>
        <v>1908.5500000000175</v>
      </c>
      <c r="F16" s="4">
        <f t="shared" si="1"/>
        <v>150298.16</v>
      </c>
      <c r="G16" s="4">
        <f t="shared" si="2"/>
        <v>-1908.5500000000175</v>
      </c>
      <c r="H16" s="4">
        <f t="shared" si="3"/>
        <v>-2551.4799999999823</v>
      </c>
      <c r="I16" s="3"/>
      <c r="J16" s="3"/>
      <c r="K16" s="3"/>
      <c r="L16" s="3"/>
      <c r="M16" s="3"/>
    </row>
    <row r="17" spans="1:13" ht="15.6" x14ac:dyDescent="0.3">
      <c r="A17" s="6" t="s">
        <v>9</v>
      </c>
      <c r="B17" s="4">
        <v>379.57</v>
      </c>
      <c r="C17" s="4">
        <v>31291.98</v>
      </c>
      <c r="D17" s="4">
        <v>31658.240000000002</v>
      </c>
      <c r="E17" s="4">
        <f t="shared" si="0"/>
        <v>-366.26000000000204</v>
      </c>
      <c r="F17" s="4">
        <f t="shared" si="1"/>
        <v>31291.98</v>
      </c>
      <c r="G17" s="4">
        <f t="shared" si="2"/>
        <v>366.26000000000204</v>
      </c>
      <c r="H17" s="4">
        <f t="shared" si="3"/>
        <v>13.309999999997956</v>
      </c>
      <c r="I17" s="3"/>
      <c r="J17" s="3"/>
      <c r="K17" s="3"/>
      <c r="L17" s="3"/>
      <c r="M17" s="3"/>
    </row>
    <row r="18" spans="1:13" ht="46.8" x14ac:dyDescent="0.3">
      <c r="A18" s="6" t="s">
        <v>17</v>
      </c>
      <c r="B18" s="4"/>
      <c r="C18" s="4">
        <v>9667</v>
      </c>
      <c r="D18" s="4">
        <f>C18</f>
        <v>9667</v>
      </c>
      <c r="E18" s="4">
        <f t="shared" si="0"/>
        <v>0</v>
      </c>
      <c r="F18" s="4">
        <v>0</v>
      </c>
      <c r="G18" s="4">
        <f t="shared" si="2"/>
        <v>9667</v>
      </c>
      <c r="H18" s="4">
        <v>-9667</v>
      </c>
      <c r="I18" s="3"/>
      <c r="J18" s="3"/>
      <c r="K18" s="3"/>
      <c r="L18" s="3"/>
      <c r="M18" s="3"/>
    </row>
    <row r="19" spans="1:13" ht="15.6" x14ac:dyDescent="0.3">
      <c r="A19" s="7" t="s">
        <v>10</v>
      </c>
      <c r="B19" s="4">
        <v>-1197.46</v>
      </c>
      <c r="C19" s="4">
        <f>SUM(C10:C18)</f>
        <v>908823.1100000001</v>
      </c>
      <c r="D19" s="4">
        <f>SUM(D10:D18)</f>
        <v>892243.65999999992</v>
      </c>
      <c r="E19" s="4">
        <v>16579.45</v>
      </c>
      <c r="F19" s="4">
        <v>948868.46</v>
      </c>
      <c r="G19" s="4">
        <f t="shared" si="2"/>
        <v>-56624.800000000047</v>
      </c>
      <c r="H19" s="4">
        <f>SUM(H10:H18)</f>
        <v>5715.0000000000146</v>
      </c>
      <c r="I19" s="3"/>
      <c r="J19" s="3"/>
      <c r="K19" s="3"/>
      <c r="L19" s="3"/>
      <c r="M19" s="3"/>
    </row>
    <row r="20" spans="1:1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3">
      <c r="A21" s="4" t="s">
        <v>11</v>
      </c>
      <c r="B21" s="4"/>
      <c r="C21" s="4"/>
      <c r="D21" s="4"/>
      <c r="E21" s="4"/>
      <c r="F21" s="4"/>
      <c r="G21" s="4"/>
      <c r="H21" s="3"/>
      <c r="I21" s="3"/>
      <c r="J21" s="3"/>
      <c r="K21" s="3"/>
      <c r="L21" s="3"/>
      <c r="M21" s="3"/>
    </row>
    <row r="22" spans="1:13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8" x14ac:dyDescent="0.3">
      <c r="A25" s="8" t="s">
        <v>12</v>
      </c>
      <c r="B25" s="3"/>
      <c r="D25" s="3"/>
      <c r="F25" s="3"/>
      <c r="G25" s="3"/>
      <c r="H25" s="3"/>
      <c r="I25" s="3"/>
      <c r="J25" s="3"/>
      <c r="K25" s="3"/>
      <c r="L25" s="3"/>
      <c r="M25" s="3"/>
    </row>
    <row r="26" spans="1:13" ht="18" x14ac:dyDescent="0.3">
      <c r="A26" s="8" t="s">
        <v>13</v>
      </c>
      <c r="B26" s="3"/>
      <c r="C26" s="3" t="s">
        <v>14</v>
      </c>
      <c r="D26" s="3"/>
      <c r="E26" s="8" t="s">
        <v>15</v>
      </c>
      <c r="F26" s="3"/>
      <c r="G26" s="3"/>
      <c r="H26" s="3"/>
      <c r="I26" s="3"/>
      <c r="J26" s="3"/>
      <c r="K26" s="3"/>
      <c r="L26" s="3"/>
      <c r="M26" s="3"/>
    </row>
    <row r="27" spans="1:13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3">
      <c r="A28" s="3"/>
      <c r="B28" s="3"/>
      <c r="D28" s="3"/>
      <c r="F28" s="3"/>
      <c r="G28" s="3"/>
      <c r="H28" s="3"/>
      <c r="I28" s="3"/>
      <c r="J28" s="3"/>
      <c r="K28" s="3"/>
      <c r="L28" s="3"/>
      <c r="M28" s="3"/>
    </row>
    <row r="29" spans="1:13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4">
        <v>948868.46</v>
      </c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3:7" x14ac:dyDescent="0.3">
      <c r="C449" s="3"/>
      <c r="D449" s="3"/>
      <c r="E449" s="3"/>
      <c r="F449" s="3"/>
      <c r="G449" s="3"/>
    </row>
    <row r="450" spans="3:7" x14ac:dyDescent="0.3">
      <c r="C450" s="3"/>
      <c r="D450" s="3"/>
      <c r="E450" s="3"/>
      <c r="F450" s="3"/>
      <c r="G450" s="3"/>
    </row>
  </sheetData>
  <pageMargins left="0.7" right="0.7" top="0.75" bottom="0.75" header="0.3" footer="0.3"/>
  <pageSetup paperSize="9" scale="6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2013-06-03T04:43:20Z</dcterms:modified>
</cp:coreProperties>
</file>